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oduł 1 b" sheetId="1" r:id="rId1"/>
  </sheets>
  <definedNames>
    <definedName name="_xlnm._FilterDatabase" localSheetId="0" hidden="1">'moduł 1 b'!$A$5:$AD$14</definedName>
    <definedName name="_xlfn.SUMIFS" hidden="1">#NAME?</definedName>
    <definedName name="_xlnm.Print_Area" localSheetId="0">'moduł 1 b'!$A$1:$AB$14</definedName>
  </definedNames>
  <calcPr fullCalcOnLoad="1"/>
</workbook>
</file>

<file path=xl/sharedStrings.xml><?xml version="1.0" encoding="utf-8"?>
<sst xmlns="http://schemas.openxmlformats.org/spreadsheetml/2006/main" count="94" uniqueCount="58">
  <si>
    <t>Lp.</t>
  </si>
  <si>
    <r>
      <t>Instytucja (nazwa, adres)</t>
    </r>
    <r>
      <rPr>
        <vertAlign val="superscript"/>
        <sz val="7"/>
        <rFont val="Arial"/>
        <family val="2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</si>
  <si>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</si>
  <si>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7"/>
        <rFont val="Arial"/>
        <family val="2"/>
      </rPr>
      <t>2</t>
    </r>
  </si>
  <si>
    <t>Liczba tworzonych miejsc</t>
  </si>
  <si>
    <t>Wydatki na tworzenie miejsc</t>
  </si>
  <si>
    <t>Koszty realizacji zadania OGÓŁEM (zł), z tego:</t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</si>
  <si>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7"/>
        <rFont val="Arial"/>
        <family val="2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</si>
  <si>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7"/>
        <rFont val="Arial"/>
        <family val="2"/>
      </rPr>
      <t>8</t>
    </r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</si>
  <si>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</si>
  <si>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</si>
  <si>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</si>
  <si>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</si>
  <si>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</si>
  <si>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</si>
  <si>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</si>
  <si>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</si>
  <si>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</si>
  <si>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</si>
  <si>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</si>
  <si>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</si>
  <si>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</si>
  <si>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</si>
  <si>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</si>
  <si>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</si>
  <si>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02</t>
  </si>
  <si>
    <t>01</t>
  </si>
  <si>
    <t>1</t>
  </si>
  <si>
    <t>tak</t>
  </si>
  <si>
    <t>nie</t>
  </si>
  <si>
    <t>05</t>
  </si>
  <si>
    <t>06</t>
  </si>
  <si>
    <t>Gminny Żłobek w Łęgu Tarnowskim, ul. Zborowskiego 37, 33-131 Łęg Tarnowski</t>
  </si>
  <si>
    <t>Żabno</t>
  </si>
  <si>
    <t xml:space="preserve">Żłobek, ul. Pachla , 32-050 Skawina </t>
  </si>
  <si>
    <t>Skawina</t>
  </si>
  <si>
    <t>Żłobek Chrząstowice 34, 34-114 Brzeźnica</t>
  </si>
  <si>
    <t>Brzeźnica</t>
  </si>
  <si>
    <t>Samorządowy Żłobek Zakątek Malucha w Łużnej, Łużna 723, 38-322 Łużna</t>
  </si>
  <si>
    <t>Łużna</t>
  </si>
  <si>
    <t>Żłobek (zakup nieruchomości)</t>
  </si>
  <si>
    <t>Kraków</t>
  </si>
  <si>
    <t>Żłobek, ul. Przyzby 10, 30-385 Kraków</t>
  </si>
  <si>
    <t>Żłobek nr 5, ul. Do Prochowni 20, 33-100 Tarnów</t>
  </si>
  <si>
    <t>Tarnów</t>
  </si>
  <si>
    <t>Żłobek "Misiowy Zakątek" we Frydrychowicach, ul. Widokowa 49, 34-108 Frydrychowice</t>
  </si>
  <si>
    <t>Wieprz</t>
  </si>
  <si>
    <t>Funkcjonowanie miejsc dla dzieci (z wyłączeniem dzieci niepełnosprawnych lub wymagających szczególnej opieki)</t>
  </si>
  <si>
    <t>Liczba miejsc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</si>
  <si>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</si>
  <si>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</si>
  <si>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</si>
  <si>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</si>
  <si>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Okres funkcjonowania</t>
  </si>
  <si>
    <t>Stopa bezrobocia</t>
  </si>
  <si>
    <t>Źródło finansowania</t>
  </si>
  <si>
    <t>FP</t>
  </si>
  <si>
    <t>RC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</si>
</sst>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51" applyNumberFormat="1" applyFont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4" fontId="46" fillId="0" borderId="11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0" fontId="45" fillId="0" borderId="0" xfId="0" applyFont="1" applyAlignment="1">
      <alignment horizontal="center"/>
    </xf>
    <xf numFmtId="3" fontId="47" fillId="0" borderId="11" xfId="0" applyNumberFormat="1" applyFont="1" applyFill="1" applyBorder="1" applyAlignment="1">
      <alignment horizontal="center"/>
    </xf>
    <xf numFmtId="3" fontId="5" fillId="0" borderId="1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51" applyNumberFormat="1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51" applyNumberFormat="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5" fillId="0" borderId="11" xfId="51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51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1" applyNumberFormat="1" applyFont="1" applyFill="1" applyBorder="1" applyAlignment="1" applyProtection="1">
      <alignment vertical="center" wrapText="1"/>
      <protection locked="0"/>
    </xf>
    <xf numFmtId="4" fontId="47" fillId="0" borderId="11" xfId="0" applyNumberFormat="1" applyFont="1" applyFill="1" applyBorder="1" applyAlignment="1">
      <alignment horizontal="center"/>
    </xf>
    <xf numFmtId="164" fontId="48" fillId="0" borderId="11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>
      <alignment wrapText="1"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center" vertical="center" wrapText="1"/>
      <protection/>
    </xf>
    <xf numFmtId="0" fontId="3" fillId="0" borderId="19" xfId="51" applyFont="1" applyBorder="1" applyAlignment="1">
      <alignment horizontal="center" vertical="center" wrapText="1"/>
      <protection/>
    </xf>
    <xf numFmtId="0" fontId="3" fillId="0" borderId="20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3" fillId="0" borderId="22" xfId="51" applyFont="1" applyBorder="1" applyAlignment="1">
      <alignment horizontal="center" vertical="center" wrapText="1"/>
      <protection/>
    </xf>
    <xf numFmtId="0" fontId="3" fillId="0" borderId="23" xfId="51" applyFont="1" applyBorder="1" applyAlignment="1">
      <alignment horizontal="center" vertical="center" wrapText="1"/>
      <protection/>
    </xf>
    <xf numFmtId="0" fontId="3" fillId="0" borderId="24" xfId="51" applyFont="1" applyBorder="1" applyAlignment="1">
      <alignment horizontal="center" vertical="center" wrapText="1"/>
      <protection/>
    </xf>
    <xf numFmtId="0" fontId="3" fillId="0" borderId="25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wrapText="1"/>
    </xf>
    <xf numFmtId="4" fontId="3" fillId="0" borderId="11" xfId="51" applyNumberFormat="1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9.421875" style="1" bestFit="1" customWidth="1"/>
    <col min="2" max="2" width="12.57421875" style="1" customWidth="1"/>
    <col min="3" max="8" width="9.421875" style="1" bestFit="1" customWidth="1"/>
    <col min="9" max="11" width="9.421875" style="1" customWidth="1"/>
    <col min="12" max="12" width="12.00390625" style="11" customWidth="1"/>
    <col min="13" max="13" width="10.00390625" style="11" customWidth="1"/>
    <col min="14" max="14" width="9.421875" style="11" customWidth="1"/>
    <col min="15" max="15" width="12.140625" style="11" customWidth="1"/>
    <col min="16" max="16" width="11.140625" style="11" customWidth="1"/>
    <col min="17" max="17" width="9.421875" style="11" customWidth="1"/>
    <col min="18" max="18" width="11.57421875" style="11" customWidth="1"/>
    <col min="19" max="20" width="9.140625" style="1" customWidth="1"/>
    <col min="21" max="21" width="14.00390625" style="16" customWidth="1"/>
    <col min="22" max="22" width="14.00390625" style="17" customWidth="1"/>
    <col min="23" max="27" width="14.00390625" style="18" customWidth="1"/>
    <col min="28" max="30" width="10.140625" style="18" customWidth="1"/>
    <col min="31" max="16384" width="9.140625" style="12" customWidth="1"/>
  </cols>
  <sheetData>
    <row r="1" spans="1:30" ht="12" customHeight="1">
      <c r="A1" s="38" t="s">
        <v>0</v>
      </c>
      <c r="B1" s="38" t="s">
        <v>1</v>
      </c>
      <c r="C1" s="38" t="s">
        <v>2</v>
      </c>
      <c r="D1" s="45" t="s">
        <v>3</v>
      </c>
      <c r="E1" s="46"/>
      <c r="F1" s="46"/>
      <c r="G1" s="47"/>
      <c r="H1" s="54" t="s">
        <v>4</v>
      </c>
      <c r="I1" s="54"/>
      <c r="J1" s="55"/>
      <c r="K1" s="55"/>
      <c r="L1" s="56" t="s">
        <v>5</v>
      </c>
      <c r="M1" s="56"/>
      <c r="N1" s="56"/>
      <c r="O1" s="56"/>
      <c r="P1" s="56"/>
      <c r="Q1" s="56"/>
      <c r="R1" s="36" t="s">
        <v>6</v>
      </c>
      <c r="S1" s="35" t="s">
        <v>7</v>
      </c>
      <c r="T1" s="35" t="s">
        <v>8</v>
      </c>
      <c r="U1" s="33" t="s">
        <v>47</v>
      </c>
      <c r="V1" s="33"/>
      <c r="W1" s="33" t="s">
        <v>49</v>
      </c>
      <c r="X1" s="33"/>
      <c r="Y1" s="34" t="s">
        <v>50</v>
      </c>
      <c r="Z1" s="34" t="s">
        <v>51</v>
      </c>
      <c r="AA1" s="34" t="s">
        <v>52</v>
      </c>
      <c r="AB1" s="34" t="s">
        <v>54</v>
      </c>
      <c r="AC1" s="34" t="s">
        <v>55</v>
      </c>
      <c r="AD1" s="34"/>
    </row>
    <row r="2" spans="1:30" ht="12" customHeight="1">
      <c r="A2" s="39"/>
      <c r="B2" s="41"/>
      <c r="C2" s="43"/>
      <c r="D2" s="48"/>
      <c r="E2" s="49"/>
      <c r="F2" s="49"/>
      <c r="G2" s="50"/>
      <c r="H2" s="55"/>
      <c r="I2" s="55"/>
      <c r="J2" s="55"/>
      <c r="K2" s="55"/>
      <c r="L2" s="56"/>
      <c r="M2" s="56"/>
      <c r="N2" s="56"/>
      <c r="O2" s="56"/>
      <c r="P2" s="56"/>
      <c r="Q2" s="56"/>
      <c r="R2" s="37"/>
      <c r="S2" s="35"/>
      <c r="T2" s="35"/>
      <c r="U2" s="33"/>
      <c r="V2" s="33"/>
      <c r="W2" s="33"/>
      <c r="X2" s="33"/>
      <c r="Y2" s="34"/>
      <c r="Z2" s="34"/>
      <c r="AA2" s="34"/>
      <c r="AB2" s="34"/>
      <c r="AC2" s="34"/>
      <c r="AD2" s="34"/>
    </row>
    <row r="3" spans="1:30" ht="12">
      <c r="A3" s="39"/>
      <c r="B3" s="41"/>
      <c r="C3" s="43"/>
      <c r="D3" s="51"/>
      <c r="E3" s="52"/>
      <c r="F3" s="52"/>
      <c r="G3" s="53"/>
      <c r="H3" s="55"/>
      <c r="I3" s="55"/>
      <c r="J3" s="55"/>
      <c r="K3" s="55"/>
      <c r="L3" s="56"/>
      <c r="M3" s="56"/>
      <c r="N3" s="56"/>
      <c r="O3" s="56"/>
      <c r="P3" s="56"/>
      <c r="Q3" s="56"/>
      <c r="R3" s="37"/>
      <c r="S3" s="35"/>
      <c r="T3" s="35"/>
      <c r="U3" s="33"/>
      <c r="V3" s="33"/>
      <c r="W3" s="33"/>
      <c r="X3" s="33"/>
      <c r="Y3" s="34"/>
      <c r="Z3" s="34"/>
      <c r="AA3" s="34"/>
      <c r="AB3" s="34"/>
      <c r="AC3" s="34"/>
      <c r="AD3" s="34"/>
    </row>
    <row r="4" spans="1:30" ht="29.25">
      <c r="A4" s="40"/>
      <c r="B4" s="42"/>
      <c r="C4" s="44"/>
      <c r="D4" s="3" t="s">
        <v>9</v>
      </c>
      <c r="E4" s="3" t="s">
        <v>10</v>
      </c>
      <c r="F4" s="3" t="s">
        <v>11</v>
      </c>
      <c r="G4" s="2" t="s">
        <v>12</v>
      </c>
      <c r="H4" s="15" t="s">
        <v>13</v>
      </c>
      <c r="I4" s="3" t="s">
        <v>14</v>
      </c>
      <c r="J4" s="3" t="s">
        <v>15</v>
      </c>
      <c r="K4" s="3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18</v>
      </c>
      <c r="Q4" s="4" t="s">
        <v>19</v>
      </c>
      <c r="R4" s="37"/>
      <c r="S4" s="35"/>
      <c r="T4" s="35"/>
      <c r="U4" s="14" t="s">
        <v>48</v>
      </c>
      <c r="V4" s="14" t="s">
        <v>53</v>
      </c>
      <c r="W4" s="14" t="s">
        <v>48</v>
      </c>
      <c r="X4" s="14" t="s">
        <v>53</v>
      </c>
      <c r="Y4" s="34"/>
      <c r="Z4" s="34"/>
      <c r="AA4" s="34"/>
      <c r="AB4" s="34"/>
      <c r="AC4" s="13" t="s">
        <v>57</v>
      </c>
      <c r="AD4" s="13" t="s">
        <v>56</v>
      </c>
    </row>
    <row r="5" spans="1:30" ht="12">
      <c r="A5" s="5">
        <v>1</v>
      </c>
      <c r="B5" s="6">
        <v>2</v>
      </c>
      <c r="C5" s="7">
        <v>3</v>
      </c>
      <c r="D5" s="8">
        <v>4</v>
      </c>
      <c r="E5" s="9">
        <v>5</v>
      </c>
      <c r="F5" s="10">
        <v>6</v>
      </c>
      <c r="G5" s="9">
        <v>7</v>
      </c>
      <c r="H5" s="22" t="s">
        <v>21</v>
      </c>
      <c r="I5" s="22">
        <v>9</v>
      </c>
      <c r="J5" s="22">
        <v>10</v>
      </c>
      <c r="K5" s="22">
        <v>11</v>
      </c>
      <c r="L5" s="23" t="s">
        <v>22</v>
      </c>
      <c r="M5" s="23">
        <v>13</v>
      </c>
      <c r="N5" s="23">
        <v>14</v>
      </c>
      <c r="O5" s="23" t="s">
        <v>23</v>
      </c>
      <c r="P5" s="23">
        <v>16</v>
      </c>
      <c r="Q5" s="23">
        <v>17</v>
      </c>
      <c r="R5" s="23" t="s">
        <v>24</v>
      </c>
      <c r="S5" s="24">
        <v>19</v>
      </c>
      <c r="T5" s="24">
        <v>20</v>
      </c>
      <c r="U5" s="24">
        <v>21</v>
      </c>
      <c r="V5" s="24">
        <v>22</v>
      </c>
      <c r="W5" s="24">
        <v>23</v>
      </c>
      <c r="X5" s="24">
        <v>24</v>
      </c>
      <c r="Y5" s="24">
        <v>25</v>
      </c>
      <c r="Z5" s="24">
        <v>26</v>
      </c>
      <c r="AA5" s="24">
        <v>27</v>
      </c>
      <c r="AB5" s="24">
        <v>28</v>
      </c>
      <c r="AC5" s="24">
        <v>29</v>
      </c>
      <c r="AD5" s="24">
        <v>30</v>
      </c>
    </row>
    <row r="6" spans="1:31" s="32" customFormat="1" ht="67.5">
      <c r="A6" s="57">
        <v>1</v>
      </c>
      <c r="B6" s="25" t="s">
        <v>38</v>
      </c>
      <c r="C6" s="25" t="s">
        <v>39</v>
      </c>
      <c r="D6" s="26">
        <v>12</v>
      </c>
      <c r="E6" s="26" t="s">
        <v>30</v>
      </c>
      <c r="F6" s="26" t="s">
        <v>31</v>
      </c>
      <c r="G6" s="26">
        <v>2</v>
      </c>
      <c r="H6" s="27">
        <f aca="true" t="shared" si="0" ref="H6:H14">I6+J6+K6</f>
        <v>10</v>
      </c>
      <c r="I6" s="27">
        <v>10</v>
      </c>
      <c r="J6" s="27"/>
      <c r="K6" s="27"/>
      <c r="L6" s="21">
        <f>M6+N6</f>
        <v>62500</v>
      </c>
      <c r="M6" s="21">
        <v>62500</v>
      </c>
      <c r="N6" s="21"/>
      <c r="O6" s="21">
        <f aca="true" t="shared" si="1" ref="O6:O14">P6+Q6</f>
        <v>250000</v>
      </c>
      <c r="P6" s="21">
        <v>250000</v>
      </c>
      <c r="Q6" s="21"/>
      <c r="R6" s="21">
        <f aca="true" t="shared" si="2" ref="R6:R14">L6+O6</f>
        <v>312500</v>
      </c>
      <c r="S6" s="28" t="s">
        <v>29</v>
      </c>
      <c r="T6" s="28" t="s">
        <v>28</v>
      </c>
      <c r="U6" s="20">
        <v>10</v>
      </c>
      <c r="V6" s="20">
        <v>4</v>
      </c>
      <c r="W6" s="20">
        <v>0</v>
      </c>
      <c r="X6" s="20">
        <v>0</v>
      </c>
      <c r="Y6" s="29">
        <f aca="true" t="shared" si="3" ref="Y6:Y14">U6*V6*100</f>
        <v>4000</v>
      </c>
      <c r="Z6" s="29">
        <f aca="true" t="shared" si="4" ref="Z6:Z14">W6*X6*500</f>
        <v>0</v>
      </c>
      <c r="AA6" s="29">
        <f aca="true" t="shared" si="5" ref="AA6:AA14">Z6+Y6+O6</f>
        <v>254000</v>
      </c>
      <c r="AB6" s="30">
        <v>4.5</v>
      </c>
      <c r="AC6" s="30" t="s">
        <v>57</v>
      </c>
      <c r="AD6" s="30"/>
      <c r="AE6" s="31" t="str">
        <f aca="true" t="shared" si="6" ref="AE6:AE14">D6&amp;E6&amp;F6</f>
        <v>120506</v>
      </c>
    </row>
    <row r="7" spans="1:31" s="32" customFormat="1" ht="33.75">
      <c r="A7" s="57">
        <v>2</v>
      </c>
      <c r="B7" s="25" t="s">
        <v>34</v>
      </c>
      <c r="C7" s="25" t="s">
        <v>35</v>
      </c>
      <c r="D7" s="26">
        <v>12</v>
      </c>
      <c r="E7" s="26" t="s">
        <v>31</v>
      </c>
      <c r="F7" s="26">
        <v>11</v>
      </c>
      <c r="G7" s="26">
        <v>3</v>
      </c>
      <c r="H7" s="27">
        <f t="shared" si="0"/>
        <v>40</v>
      </c>
      <c r="I7" s="27">
        <v>40</v>
      </c>
      <c r="J7" s="27"/>
      <c r="K7" s="27"/>
      <c r="L7" s="21">
        <v>160000</v>
      </c>
      <c r="M7" s="21">
        <v>160000</v>
      </c>
      <c r="N7" s="21"/>
      <c r="O7" s="21">
        <f t="shared" si="1"/>
        <v>640000</v>
      </c>
      <c r="P7" s="21">
        <v>640000</v>
      </c>
      <c r="Q7" s="21"/>
      <c r="R7" s="21">
        <f t="shared" si="2"/>
        <v>800000</v>
      </c>
      <c r="S7" s="28" t="s">
        <v>28</v>
      </c>
      <c r="T7" s="28" t="s">
        <v>28</v>
      </c>
      <c r="U7" s="20">
        <v>40</v>
      </c>
      <c r="V7" s="20">
        <v>4</v>
      </c>
      <c r="W7" s="20">
        <v>0</v>
      </c>
      <c r="X7" s="20">
        <v>0</v>
      </c>
      <c r="Y7" s="29">
        <f t="shared" si="3"/>
        <v>16000</v>
      </c>
      <c r="Z7" s="29">
        <f t="shared" si="4"/>
        <v>0</v>
      </c>
      <c r="AA7" s="29">
        <f t="shared" si="5"/>
        <v>656000</v>
      </c>
      <c r="AB7" s="30">
        <v>3.7</v>
      </c>
      <c r="AC7" s="30" t="s">
        <v>57</v>
      </c>
      <c r="AD7" s="30"/>
      <c r="AE7" s="31" t="str">
        <f t="shared" si="6"/>
        <v>120611</v>
      </c>
    </row>
    <row r="8" spans="1:31" s="32" customFormat="1" ht="67.5">
      <c r="A8" s="57">
        <v>3</v>
      </c>
      <c r="B8" s="25" t="s">
        <v>32</v>
      </c>
      <c r="C8" s="25" t="s">
        <v>33</v>
      </c>
      <c r="D8" s="26">
        <v>12</v>
      </c>
      <c r="E8" s="26">
        <v>16</v>
      </c>
      <c r="F8" s="26">
        <v>15</v>
      </c>
      <c r="G8" s="26">
        <v>3</v>
      </c>
      <c r="H8" s="27">
        <f t="shared" si="0"/>
        <v>32</v>
      </c>
      <c r="I8" s="27">
        <v>32</v>
      </c>
      <c r="J8" s="27"/>
      <c r="K8" s="27"/>
      <c r="L8" s="21">
        <f aca="true" t="shared" si="7" ref="L8:L14">M8+N8</f>
        <v>2100000</v>
      </c>
      <c r="M8" s="21">
        <v>2100000</v>
      </c>
      <c r="N8" s="21"/>
      <c r="O8" s="21">
        <f t="shared" si="1"/>
        <v>800000</v>
      </c>
      <c r="P8" s="21">
        <v>800000</v>
      </c>
      <c r="Q8" s="21"/>
      <c r="R8" s="21">
        <f t="shared" si="2"/>
        <v>2900000</v>
      </c>
      <c r="S8" s="28" t="s">
        <v>29</v>
      </c>
      <c r="T8" s="28" t="s">
        <v>29</v>
      </c>
      <c r="U8" s="20">
        <v>32</v>
      </c>
      <c r="V8" s="20">
        <v>2</v>
      </c>
      <c r="W8" s="20">
        <v>0</v>
      </c>
      <c r="X8" s="20">
        <v>0</v>
      </c>
      <c r="Y8" s="29">
        <f t="shared" si="3"/>
        <v>6400</v>
      </c>
      <c r="Z8" s="29">
        <f t="shared" si="4"/>
        <v>0</v>
      </c>
      <c r="AA8" s="29">
        <f t="shared" si="5"/>
        <v>806400</v>
      </c>
      <c r="AB8" s="30">
        <v>5.4</v>
      </c>
      <c r="AC8" s="30"/>
      <c r="AD8" s="30" t="s">
        <v>56</v>
      </c>
      <c r="AE8" s="31" t="str">
        <f t="shared" si="6"/>
        <v>121615</v>
      </c>
    </row>
    <row r="9" spans="1:31" s="32" customFormat="1" ht="45">
      <c r="A9" s="57">
        <v>4</v>
      </c>
      <c r="B9" s="25" t="s">
        <v>36</v>
      </c>
      <c r="C9" s="25" t="s">
        <v>37</v>
      </c>
      <c r="D9" s="26">
        <v>12</v>
      </c>
      <c r="E9" s="26">
        <v>18</v>
      </c>
      <c r="F9" s="26" t="s">
        <v>25</v>
      </c>
      <c r="G9" s="26">
        <v>2</v>
      </c>
      <c r="H9" s="27">
        <f t="shared" si="0"/>
        <v>15</v>
      </c>
      <c r="I9" s="27">
        <v>15</v>
      </c>
      <c r="J9" s="27"/>
      <c r="K9" s="27"/>
      <c r="L9" s="21">
        <f t="shared" si="7"/>
        <v>93750</v>
      </c>
      <c r="M9" s="21">
        <v>93750</v>
      </c>
      <c r="N9" s="21"/>
      <c r="O9" s="21">
        <f t="shared" si="1"/>
        <v>375000</v>
      </c>
      <c r="P9" s="21">
        <v>375000</v>
      </c>
      <c r="Q9" s="21"/>
      <c r="R9" s="21">
        <f t="shared" si="2"/>
        <v>468750</v>
      </c>
      <c r="S9" s="28" t="s">
        <v>29</v>
      </c>
      <c r="T9" s="28" t="s">
        <v>29</v>
      </c>
      <c r="U9" s="20">
        <v>15</v>
      </c>
      <c r="V9" s="20">
        <v>4</v>
      </c>
      <c r="W9" s="20">
        <v>0</v>
      </c>
      <c r="X9" s="20">
        <v>0</v>
      </c>
      <c r="Y9" s="29">
        <f t="shared" si="3"/>
        <v>6000</v>
      </c>
      <c r="Z9" s="29">
        <f t="shared" si="4"/>
        <v>0</v>
      </c>
      <c r="AA9" s="29">
        <f t="shared" si="5"/>
        <v>381000</v>
      </c>
      <c r="AB9" s="30">
        <v>4.7</v>
      </c>
      <c r="AC9" s="30" t="s">
        <v>57</v>
      </c>
      <c r="AD9" s="30"/>
      <c r="AE9" s="31" t="str">
        <f t="shared" si="6"/>
        <v>121802</v>
      </c>
    </row>
    <row r="10" spans="1:31" s="32" customFormat="1" ht="67.5">
      <c r="A10" s="57">
        <v>5</v>
      </c>
      <c r="B10" s="25" t="s">
        <v>45</v>
      </c>
      <c r="C10" s="25" t="s">
        <v>46</v>
      </c>
      <c r="D10" s="26">
        <v>12</v>
      </c>
      <c r="E10" s="26">
        <v>18</v>
      </c>
      <c r="F10" s="26">
        <v>10</v>
      </c>
      <c r="G10" s="26">
        <v>2</v>
      </c>
      <c r="H10" s="27">
        <f t="shared" si="0"/>
        <v>13</v>
      </c>
      <c r="I10" s="27">
        <v>13</v>
      </c>
      <c r="J10" s="27"/>
      <c r="K10" s="27"/>
      <c r="L10" s="21">
        <f t="shared" si="7"/>
        <v>11132</v>
      </c>
      <c r="M10" s="21">
        <v>11132</v>
      </c>
      <c r="N10" s="21"/>
      <c r="O10" s="21">
        <f t="shared" si="1"/>
        <v>44528</v>
      </c>
      <c r="P10" s="21">
        <v>44528</v>
      </c>
      <c r="Q10" s="21"/>
      <c r="R10" s="21">
        <f t="shared" si="2"/>
        <v>55660</v>
      </c>
      <c r="S10" s="28" t="s">
        <v>29</v>
      </c>
      <c r="T10" s="28" t="s">
        <v>29</v>
      </c>
      <c r="U10" s="20">
        <v>13</v>
      </c>
      <c r="V10" s="20">
        <v>10</v>
      </c>
      <c r="W10" s="20">
        <v>0</v>
      </c>
      <c r="X10" s="20">
        <v>0</v>
      </c>
      <c r="Y10" s="29">
        <f t="shared" si="3"/>
        <v>13000</v>
      </c>
      <c r="Z10" s="29">
        <f t="shared" si="4"/>
        <v>0</v>
      </c>
      <c r="AA10" s="29">
        <f t="shared" si="5"/>
        <v>57528</v>
      </c>
      <c r="AB10" s="30">
        <v>4.7</v>
      </c>
      <c r="AC10" s="30" t="s">
        <v>57</v>
      </c>
      <c r="AD10" s="30"/>
      <c r="AE10" s="31" t="str">
        <f t="shared" si="6"/>
        <v>121810</v>
      </c>
    </row>
    <row r="11" spans="1:31" s="32" customFormat="1" ht="22.5">
      <c r="A11" s="57">
        <v>6</v>
      </c>
      <c r="B11" s="25" t="s">
        <v>40</v>
      </c>
      <c r="C11" s="25" t="s">
        <v>41</v>
      </c>
      <c r="D11" s="26">
        <v>12</v>
      </c>
      <c r="E11" s="26">
        <v>61</v>
      </c>
      <c r="F11" s="26" t="s">
        <v>26</v>
      </c>
      <c r="G11" s="26">
        <v>1</v>
      </c>
      <c r="H11" s="27">
        <f t="shared" si="0"/>
        <v>104</v>
      </c>
      <c r="I11" s="27">
        <v>104</v>
      </c>
      <c r="J11" s="27"/>
      <c r="K11" s="27"/>
      <c r="L11" s="21">
        <f t="shared" si="7"/>
        <v>2900000</v>
      </c>
      <c r="M11" s="21">
        <v>2900000</v>
      </c>
      <c r="N11" s="21"/>
      <c r="O11" s="21">
        <f t="shared" si="1"/>
        <v>2600000</v>
      </c>
      <c r="P11" s="21">
        <v>2600000</v>
      </c>
      <c r="Q11" s="21"/>
      <c r="R11" s="21">
        <f t="shared" si="2"/>
        <v>5500000</v>
      </c>
      <c r="S11" s="28" t="s">
        <v>28</v>
      </c>
      <c r="T11" s="28" t="s">
        <v>28</v>
      </c>
      <c r="U11" s="19">
        <v>0</v>
      </c>
      <c r="V11" s="19">
        <v>0</v>
      </c>
      <c r="W11" s="20">
        <v>0</v>
      </c>
      <c r="X11" s="20">
        <v>0</v>
      </c>
      <c r="Y11" s="29">
        <f t="shared" si="3"/>
        <v>0</v>
      </c>
      <c r="Z11" s="29">
        <f t="shared" si="4"/>
        <v>0</v>
      </c>
      <c r="AA11" s="29">
        <f t="shared" si="5"/>
        <v>2600000</v>
      </c>
      <c r="AB11" s="30">
        <v>2</v>
      </c>
      <c r="AC11" s="30" t="s">
        <v>57</v>
      </c>
      <c r="AD11" s="30"/>
      <c r="AE11" s="31" t="str">
        <f t="shared" si="6"/>
        <v>126101</v>
      </c>
    </row>
    <row r="12" spans="1:31" s="32" customFormat="1" ht="22.5">
      <c r="A12" s="57">
        <v>7</v>
      </c>
      <c r="B12" s="25" t="s">
        <v>40</v>
      </c>
      <c r="C12" s="25" t="s">
        <v>41</v>
      </c>
      <c r="D12" s="26">
        <v>12</v>
      </c>
      <c r="E12" s="26">
        <v>61</v>
      </c>
      <c r="F12" s="26" t="s">
        <v>26</v>
      </c>
      <c r="G12" s="26">
        <v>1</v>
      </c>
      <c r="H12" s="27">
        <f t="shared" si="0"/>
        <v>25</v>
      </c>
      <c r="I12" s="27">
        <v>25</v>
      </c>
      <c r="J12" s="27"/>
      <c r="K12" s="27"/>
      <c r="L12" s="21">
        <f t="shared" si="7"/>
        <v>775000</v>
      </c>
      <c r="M12" s="21">
        <v>775000</v>
      </c>
      <c r="N12" s="21"/>
      <c r="O12" s="21">
        <f t="shared" si="1"/>
        <v>625000</v>
      </c>
      <c r="P12" s="21">
        <v>625000</v>
      </c>
      <c r="Q12" s="21"/>
      <c r="R12" s="21">
        <f t="shared" si="2"/>
        <v>1400000</v>
      </c>
      <c r="S12" s="28" t="s">
        <v>28</v>
      </c>
      <c r="T12" s="28" t="s">
        <v>28</v>
      </c>
      <c r="U12" s="19">
        <v>0</v>
      </c>
      <c r="V12" s="19">
        <v>0</v>
      </c>
      <c r="W12" s="20">
        <v>0</v>
      </c>
      <c r="X12" s="20">
        <v>0</v>
      </c>
      <c r="Y12" s="29">
        <f t="shared" si="3"/>
        <v>0</v>
      </c>
      <c r="Z12" s="29">
        <f t="shared" si="4"/>
        <v>0</v>
      </c>
      <c r="AA12" s="29">
        <f t="shared" si="5"/>
        <v>625000</v>
      </c>
      <c r="AB12" s="30">
        <v>2</v>
      </c>
      <c r="AC12" s="30" t="s">
        <v>57</v>
      </c>
      <c r="AD12" s="30"/>
      <c r="AE12" s="31" t="str">
        <f t="shared" si="6"/>
        <v>126101</v>
      </c>
    </row>
    <row r="13" spans="1:31" s="32" customFormat="1" ht="33.75">
      <c r="A13" s="57">
        <v>8</v>
      </c>
      <c r="B13" s="25" t="s">
        <v>42</v>
      </c>
      <c r="C13" s="25" t="s">
        <v>41</v>
      </c>
      <c r="D13" s="26">
        <v>12</v>
      </c>
      <c r="E13" s="26">
        <v>61</v>
      </c>
      <c r="F13" s="26" t="s">
        <v>26</v>
      </c>
      <c r="G13" s="26">
        <v>1</v>
      </c>
      <c r="H13" s="27">
        <f t="shared" si="0"/>
        <v>52</v>
      </c>
      <c r="I13" s="27">
        <v>52</v>
      </c>
      <c r="J13" s="27"/>
      <c r="K13" s="27"/>
      <c r="L13" s="21">
        <f t="shared" si="7"/>
        <v>120000</v>
      </c>
      <c r="M13" s="21">
        <v>120000</v>
      </c>
      <c r="N13" s="21"/>
      <c r="O13" s="21">
        <f t="shared" si="1"/>
        <v>480000</v>
      </c>
      <c r="P13" s="21">
        <v>480000</v>
      </c>
      <c r="Q13" s="21"/>
      <c r="R13" s="21">
        <f t="shared" si="2"/>
        <v>600000</v>
      </c>
      <c r="S13" s="28" t="s">
        <v>28</v>
      </c>
      <c r="T13" s="28" t="s">
        <v>28</v>
      </c>
      <c r="U13" s="19">
        <v>0</v>
      </c>
      <c r="V13" s="19">
        <v>0</v>
      </c>
      <c r="W13" s="20">
        <v>0</v>
      </c>
      <c r="X13" s="20">
        <v>0</v>
      </c>
      <c r="Y13" s="29">
        <f t="shared" si="3"/>
        <v>0</v>
      </c>
      <c r="Z13" s="29">
        <f t="shared" si="4"/>
        <v>0</v>
      </c>
      <c r="AA13" s="29">
        <f t="shared" si="5"/>
        <v>480000</v>
      </c>
      <c r="AB13" s="30">
        <v>2</v>
      </c>
      <c r="AC13" s="30" t="s">
        <v>57</v>
      </c>
      <c r="AD13" s="30"/>
      <c r="AE13" s="31" t="str">
        <f t="shared" si="6"/>
        <v>126101</v>
      </c>
    </row>
    <row r="14" spans="1:31" s="32" customFormat="1" ht="45">
      <c r="A14" s="57">
        <v>9</v>
      </c>
      <c r="B14" s="25" t="s">
        <v>43</v>
      </c>
      <c r="C14" s="25" t="s">
        <v>44</v>
      </c>
      <c r="D14" s="26">
        <v>12</v>
      </c>
      <c r="E14" s="26">
        <v>63</v>
      </c>
      <c r="F14" s="26" t="s">
        <v>26</v>
      </c>
      <c r="G14" s="26" t="s">
        <v>27</v>
      </c>
      <c r="H14" s="27">
        <f t="shared" si="0"/>
        <v>4</v>
      </c>
      <c r="I14" s="27">
        <v>4</v>
      </c>
      <c r="J14" s="27"/>
      <c r="K14" s="27"/>
      <c r="L14" s="21">
        <f t="shared" si="7"/>
        <v>25000</v>
      </c>
      <c r="M14" s="21">
        <v>25000</v>
      </c>
      <c r="N14" s="21"/>
      <c r="O14" s="21">
        <f t="shared" si="1"/>
        <v>100000</v>
      </c>
      <c r="P14" s="21">
        <v>100000</v>
      </c>
      <c r="Q14" s="21"/>
      <c r="R14" s="21">
        <f t="shared" si="2"/>
        <v>125000</v>
      </c>
      <c r="S14" s="28" t="s">
        <v>29</v>
      </c>
      <c r="T14" s="28" t="s">
        <v>28</v>
      </c>
      <c r="U14" s="19">
        <v>0</v>
      </c>
      <c r="V14" s="19">
        <v>0</v>
      </c>
      <c r="W14" s="20">
        <v>0</v>
      </c>
      <c r="X14" s="20">
        <v>0</v>
      </c>
      <c r="Y14" s="29">
        <f t="shared" si="3"/>
        <v>0</v>
      </c>
      <c r="Z14" s="29">
        <f t="shared" si="4"/>
        <v>0</v>
      </c>
      <c r="AA14" s="29">
        <f t="shared" si="5"/>
        <v>100000</v>
      </c>
      <c r="AB14" s="30">
        <v>4.2</v>
      </c>
      <c r="AC14" s="30" t="s">
        <v>57</v>
      </c>
      <c r="AD14" s="30"/>
      <c r="AE14" s="31" t="str">
        <f t="shared" si="6"/>
        <v>126301</v>
      </c>
    </row>
  </sheetData>
  <sheetProtection/>
  <autoFilter ref="A5:AD14"/>
  <mergeCells count="16">
    <mergeCell ref="AB1:AB4"/>
    <mergeCell ref="AC1:AD3"/>
    <mergeCell ref="R1:R4"/>
    <mergeCell ref="A1:A4"/>
    <mergeCell ref="B1:B4"/>
    <mergeCell ref="C1:C4"/>
    <mergeCell ref="D1:G3"/>
    <mergeCell ref="H1:K3"/>
    <mergeCell ref="L1:Q3"/>
    <mergeCell ref="U1:V3"/>
    <mergeCell ref="W1:X3"/>
    <mergeCell ref="Y1:Y4"/>
    <mergeCell ref="Z1:Z4"/>
    <mergeCell ref="AA1:AA4"/>
    <mergeCell ref="S1:S4"/>
    <mergeCell ref="T1:T4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D4:G4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Paulina Morawa</cp:lastModifiedBy>
  <cp:lastPrinted>2020-01-22T08:06:14Z</cp:lastPrinted>
  <dcterms:created xsi:type="dcterms:W3CDTF">2020-01-22T07:52:33Z</dcterms:created>
  <dcterms:modified xsi:type="dcterms:W3CDTF">2020-01-24T07:06:45Z</dcterms:modified>
  <cp:category/>
  <cp:version/>
  <cp:contentType/>
  <cp:contentStatus/>
</cp:coreProperties>
</file>